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0610" windowHeight="1164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E14" i="1"/>
  <c r="H11" s="1"/>
  <c r="E34"/>
  <c r="H32" s="1"/>
  <c r="H33" l="1"/>
  <c r="H34" s="1"/>
  <c r="H12"/>
  <c r="H13"/>
  <c r="H14" l="1"/>
</calcChain>
</file>

<file path=xl/sharedStrings.xml><?xml version="1.0" encoding="utf-8"?>
<sst xmlns="http://schemas.openxmlformats.org/spreadsheetml/2006/main" count="18" uniqueCount="15">
  <si>
    <t>RELAÇÃO POR TIPO DE PROGRAMA</t>
  </si>
  <si>
    <t>RELAÇÃO POR TIPO DE PROGRAMA E FONTE DE FINANCIAMENTO</t>
  </si>
  <si>
    <t>Tipo de Programa</t>
  </si>
  <si>
    <t>Valores</t>
  </si>
  <si>
    <t>Participação</t>
  </si>
  <si>
    <t>Apoio Administrativo</t>
  </si>
  <si>
    <t>Finalístico</t>
  </si>
  <si>
    <t>Total Geral</t>
  </si>
  <si>
    <t>RELAÇÃO POR FONTE DE FINANCIAMENTO</t>
  </si>
  <si>
    <t>Fonte de Financiamento</t>
  </si>
  <si>
    <t>Fiscal</t>
  </si>
  <si>
    <t>Seguridade Social</t>
  </si>
  <si>
    <t>Apoio às Políticas Públicas</t>
  </si>
  <si>
    <t>PLANO PLURIANUAL 2018/2021</t>
  </si>
  <si>
    <t>DEMONSTRATIVOS CONSOLIDADOS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</si>
</sst>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5"/>
      <color indexed="8"/>
      <name val="Calibri"/>
      <family val="2"/>
    </font>
    <font>
      <b/>
      <sz val="15"/>
      <color indexed="8"/>
      <name val="Calibri"/>
      <family val="2"/>
    </font>
    <font>
      <b/>
      <sz val="13"/>
      <color indexed="8"/>
      <name val="Calibri"/>
      <family val="2"/>
    </font>
    <font>
      <sz val="8"/>
      <name val="Calibri"/>
      <family val="2"/>
    </font>
    <font>
      <sz val="13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0" fillId="0" borderId="1" xfId="2" applyFont="1" applyBorder="1" applyAlignment="1">
      <alignment horizontal="right"/>
    </xf>
    <xf numFmtId="9" fontId="2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9" fontId="0" fillId="0" borderId="1" xfId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9" fontId="2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Normal" xfId="0" builtinId="0"/>
    <cellStyle name="Porcentagem" xfId="1" builtinId="5"/>
    <cellStyle name="Separador de milhare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7.1050404413734022E-3"/>
                  <c:y val="-6.5466698593357568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Apoio Administrativo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</c:dLbl>
            <c:dLbl>
              <c:idx val="1"/>
              <c:layout>
                <c:manualLayout>
                  <c:x val="-0.1791002196154052"/>
                  <c:y val="-0.11309799771612561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Finalístico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</c:dLbl>
            <c:dLbl>
              <c:idx val="2"/>
              <c:layout>
                <c:manualLayout>
                  <c:x val="-4.1914189297766351E-2"/>
                  <c:y val="5.4520404576191405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Apoio</a:t>
                    </a:r>
                    <a:r>
                      <a:rPr lang="en-US" baseline="0"/>
                      <a:t> às  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Políticas  Publicas             </a:t>
                    </a:r>
                    <a:endParaRPr 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</c:dLbl>
            <c:dLbl>
              <c:idx val="3"/>
              <c:layout>
                <c:manualLayout>
                  <c:x val="6.6182441480529238E-3"/>
                  <c:y val="1.155401712250752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Operações</a:t>
                    </a:r>
                  </a:p>
                  <a:p>
                    <a:pPr>
                      <a:defRPr/>
                    </a:pPr>
                    <a:r>
                      <a:rPr lang="en-US"/>
                      <a:t>Especiais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</c:dLbl>
            <c:spPr>
              <a:noFill/>
              <a:ln w="25400">
                <a:noFill/>
              </a:ln>
            </c:spPr>
            <c:showCatName val="1"/>
          </c:dLbls>
          <c:val>
            <c:numRef>
              <c:f>Plan1!$E$11:$E$13</c:f>
              <c:numCache>
                <c:formatCode>_(* #,##0.00_);_(* \(#,##0.00\);_(* "-"??_);_(@_)</c:formatCode>
                <c:ptCount val="3"/>
                <c:pt idx="0">
                  <c:v>117797073.84</c:v>
                </c:pt>
                <c:pt idx="1">
                  <c:v>188441053.91</c:v>
                </c:pt>
                <c:pt idx="2">
                  <c:v>86306927.629999995</c:v>
                </c:pt>
              </c:numCache>
            </c:numRef>
          </c:val>
        </c:ser>
        <c:ser>
          <c:idx val="1"/>
          <c:order val="1"/>
          <c:explosion val="25"/>
          <c:val>
            <c:numRef>
              <c:f>Plan1!$F$11:$F$13</c:f>
              <c:numCache>
                <c:formatCode>_(* #,##0.00_);_(* \(#,##0.00\);_(* "-"??_);_(@_)</c:formatCode>
                <c:ptCount val="3"/>
              </c:numCache>
            </c:numRef>
          </c:val>
        </c:ser>
        <c:ser>
          <c:idx val="2"/>
          <c:order val="2"/>
          <c:explosion val="25"/>
          <c:val>
            <c:numRef>
              <c:f>Plan1!$G$11:$G$13</c:f>
              <c:numCache>
                <c:formatCode>_(* #,##0.00_);_(* \(#,##0.00\);_(* "-"??_);_(@_)</c:formatCode>
                <c:ptCount val="3"/>
              </c:numCache>
            </c:numRef>
          </c:val>
        </c:ser>
        <c:dLbls/>
      </c:pie3DChart>
      <c:spPr>
        <a:noFill/>
        <a:ln w="25400">
          <a:noFill/>
        </a:ln>
      </c:spPr>
    </c:plotArea>
    <c:plotVisOnly val="1"/>
    <c:dispBlanksAs val="zero"/>
  </c:chart>
  <c:spPr>
    <a:ln>
      <a:noFill/>
    </a:ln>
  </c:sp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25643253756627027"/>
          <c:y val="4.1080648051523699E-2"/>
          <c:w val="0.42339011408434513"/>
          <c:h val="0.85358167578450295"/>
        </c:manualLayout>
      </c:layout>
      <c:pieChart>
        <c:varyColors val="1"/>
        <c:ser>
          <c:idx val="0"/>
          <c:order val="0"/>
          <c:explosion val="25"/>
          <c:dPt>
            <c:idx val="1"/>
            <c:explosion val="0"/>
          </c:dPt>
          <c:dLbls>
            <c:showVal val="1"/>
            <c:showLeaderLines val="1"/>
          </c:dLbls>
          <c:val>
            <c:numRef>
              <c:f>Plan1!$E$31:$E$33</c:f>
              <c:numCache>
                <c:formatCode>_(* #,##0.00_);_(* \(#,##0.00\);_(* "-"??_);_(@_)</c:formatCode>
                <c:ptCount val="3"/>
                <c:pt idx="0" formatCode="General">
                  <c:v>0</c:v>
                </c:pt>
                <c:pt idx="1">
                  <c:v>219185983.59</c:v>
                </c:pt>
                <c:pt idx="2">
                  <c:v>173359071.78999999</c:v>
                </c:pt>
              </c:numCache>
            </c:numRef>
          </c:val>
        </c:ser>
        <c:ser>
          <c:idx val="1"/>
          <c:order val="1"/>
          <c:explosion val="25"/>
          <c:val>
            <c:numRef>
              <c:f>Plan1!$F$31:$F$33</c:f>
              <c:numCache>
                <c:formatCode>_(* #,##0.00_);_(* \(#,##0.00\);_(* "-"??_);_(@_)</c:formatCode>
                <c:ptCount val="3"/>
              </c:numCache>
            </c:numRef>
          </c:val>
        </c:ser>
        <c:ser>
          <c:idx val="2"/>
          <c:order val="2"/>
          <c:explosion val="25"/>
          <c:val>
            <c:numRef>
              <c:f>Plan1!$G$31:$G$33</c:f>
              <c:numCache>
                <c:formatCode>_(* #,##0.00_);_(* \(#,##0.00\);_(* "-"??_);_(@_)</c:formatCode>
                <c:ptCount val="3"/>
              </c:numCache>
            </c:numRef>
          </c:val>
        </c:ser>
        <c:dLbls/>
        <c:firstSliceAng val="0"/>
      </c:pieChart>
    </c:plotArea>
    <c:plotVisOnly val="1"/>
    <c:dispBlanksAs val="zero"/>
  </c:chart>
  <c:spPr>
    <a:ln>
      <a:noFill/>
    </a:ln>
  </c:spPr>
  <c:txPr>
    <a:bodyPr/>
    <a:lstStyle/>
    <a:p>
      <a:pPr>
        <a:defRPr baseline="0"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14</xdr:row>
      <xdr:rowOff>180975</xdr:rowOff>
    </xdr:from>
    <xdr:to>
      <xdr:col>8</xdr:col>
      <xdr:colOff>371475</xdr:colOff>
      <xdr:row>27</xdr:row>
      <xdr:rowOff>28575</xdr:rowOff>
    </xdr:to>
    <xdr:graphicFrame macro="">
      <xdr:nvGraphicFramePr>
        <xdr:cNvPr id="102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34</xdr:row>
      <xdr:rowOff>95250</xdr:rowOff>
    </xdr:from>
    <xdr:to>
      <xdr:col>9</xdr:col>
      <xdr:colOff>600075</xdr:colOff>
      <xdr:row>46</xdr:row>
      <xdr:rowOff>180975</xdr:rowOff>
    </xdr:to>
    <xdr:graphicFrame macro="">
      <xdr:nvGraphicFramePr>
        <xdr:cNvPr id="2" name="Gráfico 1" descr="Seguridade Socia&#10;&#10;Fiscal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0.29951</cdr:x>
      <cdr:y>0.21642</cdr:y>
    </cdr:from>
    <cdr:to>
      <cdr:x>0.40576</cdr:x>
      <cdr:y>0.59088</cdr:y>
    </cdr:to>
    <cdr:sp macro="" textlink="">
      <cdr:nvSpPr>
        <cdr:cNvPr id="2" name="CaixaDeTexto 1"/>
        <cdr:cNvSpPr txBox="1"/>
      </cdr:nvSpPr>
      <cdr:spPr>
        <a:xfrm xmlns:a="http://schemas.openxmlformats.org/drawingml/2006/main" rot="17889784">
          <a:off x="1242095" y="703337"/>
          <a:ext cx="888119" cy="508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100"/>
            <a:t>Seguridade</a:t>
          </a:r>
        </a:p>
        <a:p xmlns:a="http://schemas.openxmlformats.org/drawingml/2006/main">
          <a:pPr algn="ctr"/>
          <a:r>
            <a:rPr lang="pt-BR" sz="1100"/>
            <a:t>Social</a:t>
          </a:r>
        </a:p>
      </cdr:txBody>
    </cdr:sp>
  </cdr:relSizeAnchor>
  <cdr:relSizeAnchor xmlns:cdr="http://schemas.openxmlformats.org/drawingml/2006/chartDrawing">
    <cdr:from>
      <cdr:x>0.52083</cdr:x>
      <cdr:y>0.42535</cdr:y>
    </cdr:from>
    <cdr:to>
      <cdr:x>0.66875</cdr:x>
      <cdr:y>0.55729</cdr:y>
    </cdr:to>
    <cdr:sp macro="" textlink="">
      <cdr:nvSpPr>
        <cdr:cNvPr id="3" name="CaixaDeTexto 2"/>
        <cdr:cNvSpPr txBox="1"/>
      </cdr:nvSpPr>
      <cdr:spPr>
        <a:xfrm xmlns:a="http://schemas.openxmlformats.org/drawingml/2006/main" rot="1633870">
          <a:off x="2381250" y="1166814"/>
          <a:ext cx="676275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 b="1"/>
            <a:t>Fiscal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K34"/>
  <sheetViews>
    <sheetView tabSelected="1" workbookViewId="0">
      <selection activeCell="K3" sqref="K3"/>
    </sheetView>
  </sheetViews>
  <sheetFormatPr defaultRowHeight="15"/>
  <sheetData>
    <row r="3" spans="1:11" ht="17.25">
      <c r="A3" s="7" t="s">
        <v>13</v>
      </c>
      <c r="B3" s="7"/>
      <c r="C3" s="7"/>
      <c r="D3" s="7"/>
      <c r="E3" s="7"/>
      <c r="F3" s="7"/>
      <c r="G3" s="7"/>
      <c r="H3" s="7"/>
      <c r="I3" s="7"/>
      <c r="J3" s="7"/>
    </row>
    <row r="4" spans="1:11" ht="17.25">
      <c r="A4" s="7" t="s">
        <v>14</v>
      </c>
      <c r="B4" s="7"/>
      <c r="C4" s="7"/>
      <c r="D4" s="7"/>
      <c r="E4" s="7"/>
      <c r="F4" s="7"/>
      <c r="G4" s="7"/>
      <c r="H4" s="7"/>
      <c r="I4" s="7"/>
      <c r="J4" s="7"/>
    </row>
    <row r="5" spans="1:11" ht="17.2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ht="19.5">
      <c r="A6" s="15" t="s"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9.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9.5">
      <c r="A8" s="16" t="s">
        <v>0</v>
      </c>
      <c r="B8" s="17"/>
      <c r="C8" s="17"/>
      <c r="D8" s="17"/>
      <c r="E8" s="17"/>
      <c r="F8" s="17"/>
      <c r="G8" s="17"/>
      <c r="H8" s="17"/>
      <c r="I8" s="17"/>
      <c r="J8" s="17"/>
    </row>
    <row r="9" spans="1:11" ht="19.5">
      <c r="A9" s="1"/>
      <c r="B9" s="2"/>
      <c r="C9" s="2"/>
      <c r="D9" s="2"/>
      <c r="E9" s="2"/>
      <c r="F9" s="2"/>
      <c r="G9" s="2"/>
      <c r="H9" s="2"/>
      <c r="I9" s="2"/>
      <c r="J9" s="2"/>
    </row>
    <row r="10" spans="1:11">
      <c r="A10" s="18" t="s">
        <v>2</v>
      </c>
      <c r="B10" s="18"/>
      <c r="C10" s="18"/>
      <c r="D10" s="18"/>
      <c r="E10" s="18" t="s">
        <v>3</v>
      </c>
      <c r="F10" s="18"/>
      <c r="G10" s="18"/>
      <c r="H10" s="18" t="s">
        <v>4</v>
      </c>
      <c r="I10" s="18"/>
      <c r="J10" s="18"/>
    </row>
    <row r="11" spans="1:11">
      <c r="A11" s="10" t="s">
        <v>5</v>
      </c>
      <c r="B11" s="10"/>
      <c r="C11" s="10"/>
      <c r="D11" s="10"/>
      <c r="E11" s="8">
        <v>117797073.84</v>
      </c>
      <c r="F11" s="8"/>
      <c r="G11" s="8"/>
      <c r="H11" s="14">
        <f>E11/E14</f>
        <v>0.30008548630415816</v>
      </c>
      <c r="I11" s="14"/>
      <c r="J11" s="14"/>
    </row>
    <row r="12" spans="1:11">
      <c r="A12" s="10" t="s">
        <v>6</v>
      </c>
      <c r="B12" s="10"/>
      <c r="C12" s="10"/>
      <c r="D12" s="10"/>
      <c r="E12" s="8">
        <v>188441053.91</v>
      </c>
      <c r="F12" s="8"/>
      <c r="G12" s="8"/>
      <c r="H12" s="14">
        <f>E12/E14</f>
        <v>0.4800494906949756</v>
      </c>
      <c r="I12" s="14"/>
      <c r="J12" s="14"/>
    </row>
    <row r="13" spans="1:11">
      <c r="A13" s="10" t="s">
        <v>12</v>
      </c>
      <c r="B13" s="10"/>
      <c r="C13" s="10"/>
      <c r="D13" s="10"/>
      <c r="E13" s="8">
        <v>86306927.629999995</v>
      </c>
      <c r="F13" s="8"/>
      <c r="G13" s="8"/>
      <c r="H13" s="14">
        <f>E13/E14</f>
        <v>0.21986502300086619</v>
      </c>
      <c r="I13" s="14"/>
      <c r="J13" s="14"/>
    </row>
    <row r="14" spans="1:11">
      <c r="A14" s="11" t="s">
        <v>7</v>
      </c>
      <c r="B14" s="12"/>
      <c r="C14" s="12"/>
      <c r="D14" s="13"/>
      <c r="E14" s="23">
        <f>SUM(E11:E13)</f>
        <v>392545055.38</v>
      </c>
      <c r="F14" s="23"/>
      <c r="G14" s="23"/>
      <c r="H14" s="9">
        <f>H11+H12+H13</f>
        <v>0.99999999999999989</v>
      </c>
      <c r="I14" s="9"/>
      <c r="J14" s="9"/>
    </row>
    <row r="29" spans="1:10" ht="19.5" customHeight="1">
      <c r="A29" s="16" t="s">
        <v>8</v>
      </c>
      <c r="B29" s="16"/>
      <c r="C29" s="16"/>
      <c r="D29" s="16"/>
      <c r="E29" s="16"/>
      <c r="F29" s="16"/>
      <c r="G29" s="16"/>
      <c r="H29" s="16"/>
      <c r="I29" s="16"/>
      <c r="J29" s="16"/>
    </row>
    <row r="30" spans="1:10" ht="19.5">
      <c r="A30" s="4"/>
      <c r="B30" s="5"/>
      <c r="C30" s="5"/>
      <c r="D30" s="5"/>
      <c r="E30" s="5"/>
      <c r="F30" s="5"/>
      <c r="G30" s="5"/>
      <c r="H30" s="5"/>
      <c r="I30" s="5"/>
      <c r="J30" s="5"/>
    </row>
    <row r="31" spans="1:10">
      <c r="A31" s="11" t="s">
        <v>9</v>
      </c>
      <c r="B31" s="25"/>
      <c r="C31" s="25"/>
      <c r="D31" s="26"/>
      <c r="E31" s="11" t="s">
        <v>3</v>
      </c>
      <c r="F31" s="25"/>
      <c r="G31" s="26"/>
      <c r="H31" s="11" t="s">
        <v>4</v>
      </c>
      <c r="I31" s="25"/>
      <c r="J31" s="26"/>
    </row>
    <row r="32" spans="1:10">
      <c r="A32" s="19" t="s">
        <v>10</v>
      </c>
      <c r="B32" s="20"/>
      <c r="C32" s="20"/>
      <c r="D32" s="21"/>
      <c r="E32" s="8">
        <v>219185983.59</v>
      </c>
      <c r="F32" s="8"/>
      <c r="G32" s="8"/>
      <c r="H32" s="22">
        <f>E32/E34</f>
        <v>0.55837153107894544</v>
      </c>
      <c r="I32" s="22"/>
      <c r="J32" s="22"/>
    </row>
    <row r="33" spans="1:10">
      <c r="A33" s="10" t="s">
        <v>11</v>
      </c>
      <c r="B33" s="10"/>
      <c r="C33" s="10"/>
      <c r="D33" s="10"/>
      <c r="E33" s="8">
        <v>173359071.78999999</v>
      </c>
      <c r="F33" s="8"/>
      <c r="G33" s="8"/>
      <c r="H33" s="22">
        <f>E33/E34</f>
        <v>0.44162846892105462</v>
      </c>
      <c r="I33" s="22"/>
      <c r="J33" s="22"/>
    </row>
    <row r="34" spans="1:10">
      <c r="A34" s="11" t="s">
        <v>7</v>
      </c>
      <c r="B34" s="12"/>
      <c r="C34" s="12"/>
      <c r="D34" s="13"/>
      <c r="E34" s="23">
        <f>E32+E33</f>
        <v>392545055.38</v>
      </c>
      <c r="F34" s="23"/>
      <c r="G34" s="23"/>
      <c r="H34" s="24">
        <f>H32+H33</f>
        <v>1</v>
      </c>
      <c r="I34" s="24"/>
      <c r="J34" s="24"/>
    </row>
  </sheetData>
  <mergeCells count="32">
    <mergeCell ref="A29:J29"/>
    <mergeCell ref="A31:D31"/>
    <mergeCell ref="E31:G31"/>
    <mergeCell ref="H31:J31"/>
    <mergeCell ref="H11:J11"/>
    <mergeCell ref="H12:J12"/>
    <mergeCell ref="E14:G14"/>
    <mergeCell ref="E13:G13"/>
    <mergeCell ref="A32:D32"/>
    <mergeCell ref="E32:G32"/>
    <mergeCell ref="H32:J32"/>
    <mergeCell ref="A34:D34"/>
    <mergeCell ref="E34:G34"/>
    <mergeCell ref="H34:J34"/>
    <mergeCell ref="A33:D33"/>
    <mergeCell ref="E33:G33"/>
    <mergeCell ref="H33:J33"/>
    <mergeCell ref="A3:J3"/>
    <mergeCell ref="A4:J4"/>
    <mergeCell ref="E12:G12"/>
    <mergeCell ref="H14:J14"/>
    <mergeCell ref="A11:D11"/>
    <mergeCell ref="A12:D12"/>
    <mergeCell ref="A13:D13"/>
    <mergeCell ref="A14:D14"/>
    <mergeCell ref="H13:J13"/>
    <mergeCell ref="A6:K6"/>
    <mergeCell ref="A8:J8"/>
    <mergeCell ref="A10:D10"/>
    <mergeCell ref="E10:G10"/>
    <mergeCell ref="H10:J10"/>
    <mergeCell ref="E11:G11"/>
  </mergeCells>
  <phoneticPr fontId="6" type="noConversion"/>
  <pageMargins left="0.51181102362204722" right="0.51181102362204722" top="0.78740157480314965" bottom="0.78740157480314965" header="0.31496062992125984" footer="0.31496062992125984"/>
  <pageSetup paperSize="9" scale="92" orientation="portrait" r:id="rId1"/>
  <headerFooter>
    <oddHeader>&amp;LREPÚBLICA FEDERATIVA DO BRASIL
ESTADO DO RIO DE JANEIRO
MUNICÍPIO DE PATY DO ALFERES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J46001</cp:lastModifiedBy>
  <cp:lastPrinted>2017-08-30T20:05:02Z</cp:lastPrinted>
  <dcterms:created xsi:type="dcterms:W3CDTF">2017-08-29T14:59:56Z</dcterms:created>
  <dcterms:modified xsi:type="dcterms:W3CDTF">2017-08-30T20:05:08Z</dcterms:modified>
</cp:coreProperties>
</file>